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50 від 21.07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</externalReferences>
  <definedNames>
    <definedName name="_xlnm.Print_Area" localSheetId="0">TDSheet!$A$1:$Q$88</definedName>
  </definedNames>
  <calcPr calcId="162913"/>
</workbook>
</file>

<file path=xl/calcChain.xml><?xml version="1.0" encoding="utf-8"?>
<calcChain xmlns="http://schemas.openxmlformats.org/spreadsheetml/2006/main">
  <c r="O75" i="1" l="1"/>
  <c r="O74" i="1"/>
  <c r="O67" i="1"/>
  <c r="O65" i="1"/>
  <c r="O64" i="1"/>
  <c r="O63" i="1"/>
  <c r="O61" i="1"/>
  <c r="L46" i="1"/>
  <c r="P63" i="1" l="1"/>
  <c r="O70" i="1"/>
  <c r="L47" i="1" l="1"/>
  <c r="O76" i="1" l="1"/>
  <c r="O62" i="1"/>
  <c r="O72" i="1" l="1"/>
  <c r="P75" i="1" l="1"/>
  <c r="P67" i="1"/>
  <c r="P61" i="1"/>
  <c r="P72" i="1" l="1"/>
  <c r="P65" i="1"/>
  <c r="N46" i="1" l="1"/>
  <c r="N47" i="1" s="1"/>
  <c r="N52" i="1" l="1"/>
  <c r="P62" i="1" l="1"/>
  <c r="P68" i="1"/>
  <c r="P52" i="1"/>
  <c r="P70" i="1" l="1"/>
  <c r="P53" i="1"/>
  <c r="N53" i="1"/>
  <c r="P74" i="1" l="1"/>
  <c r="P76" i="1"/>
  <c r="P77" i="1" l="1"/>
  <c r="O71" i="1" l="1"/>
  <c r="P71" i="1" s="1"/>
  <c r="P64" i="1"/>
</calcChain>
</file>

<file path=xl/sharedStrings.xml><?xml version="1.0" encoding="utf-8"?>
<sst xmlns="http://schemas.openxmlformats.org/spreadsheetml/2006/main" count="136" uniqueCount="96">
  <si>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</si>
  <si>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</si>
  <si>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</si>
  <si>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</si>
  <si>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</si>
  <si>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</si>
  <si>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</si>
  <si>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</si>
  <si>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</si>
  <si>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</si>
  <si>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</si>
  <si>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</si>
  <si>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</si>
  <si>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</si>
  <si>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</si>
  <si>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</si>
  <si>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</si>
  <si>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</si>
  <si>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</si>
  <si>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</si>
  <si>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</si>
  <si>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</si>
  <si>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</si>
  <si>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</si>
  <si>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</si>
  <si>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</si>
  <si>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</si>
  <si>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</si>
  <si>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</si>
  <si>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</si>
  <si>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</si>
  <si>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</si>
  <si>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</si>
  <si>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</si>
  <si>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</si>
  <si>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</si>
  <si>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</si>
  <si>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</si>
  <si>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</si>
  <si>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</si>
  <si>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</si>
  <si>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</si>
  <si>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</si>
  <si>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</si>
  <si>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</si>
  <si>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</si>
  <si>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</si>
  <si>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</si>
  <si>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</si>
  <si>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</si>
  <si>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</si>
  <si>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</si>
  <si>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Директор департаменту фінансів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</si>
  <si>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</si>
  <si>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</si>
  <si>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</si>
  <si>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</si>
  <si>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</si>
  <si>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</si>
  <si>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</si>
  <si>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</si>
  <si>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</si>
  <si>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</si>
  <si>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</si>
  <si>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</si>
  <si>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</si>
  <si>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Наталія ЛУЦЕНКО</t>
  </si>
  <si>
    <t>Програма розвитку освіти Вінницької міської територіальної громади на 2022-2024 роки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</si>
  <si>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</si>
  <si>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дошкільної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</si>
  <si>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дошкільної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</si>
  <si>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дошкільної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</si>
  <si>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</si>
  <si>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</si>
  <si>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дошкільної освіти</t>
  </si>
  <si>
    <t>бюджетної програми місцевого бюджету на 2023 рік</t>
  </si>
  <si>
    <t xml:space="preserve">Рішення міської ради  від 23.12.22р. №1340 "Про бюджет Вінницької міської територіальної громади на 2023 рік", зі змінами </t>
  </si>
  <si>
    <t>0990</t>
  </si>
  <si>
    <t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розвитку освіти Вінницької міської територіальної громади  на 2022-2024 роки (затверджена рішенням Вінницької міської ради від 24.12.21р. №719),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Наказ начальника Вінницької обласної військової адміністрації від 22 червня 2023 року №897</t>
  </si>
  <si>
    <t xml:space="preserve">Капітальний ремонт споруди цивільного захисту - укриття комунального закладу "Вінницький ліцей №13" по вул. Гетьмана Мазепи, 12 в м. Вінниця </t>
  </si>
  <si>
    <t xml:space="preserve">Обсяг видатків за рахунок субвенції з місцевого бюджету на облаштування безпечних умов у закладах загальної середньої освіти </t>
  </si>
  <si>
    <t>Обсяг видатків на 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</si>
  <si>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Загальна кошторисна вартість капітального ремонту споруд цивільного захисту</t>
  </si>
  <si>
    <t xml:space="preserve">В.о. директора департаменту капітального будівництва </t>
  </si>
  <si>
    <t>Денис МАЗУРЕНКО</t>
  </si>
  <si>
    <t xml:space="preserve">Виконання заходів щодо облаштування безпечних умов у закладах загальної середньої освіти за рахунок субвенції з державного бюджету місцевим бюджетам </t>
  </si>
  <si>
    <t>Обсяг бюджетних призначень/бюджетних асигнувань  -  3 588 900,0 гривень, у тому числі загального фонду -  0 гривень та спеціального фонду - 3 588 900,0 гривень</t>
  </si>
  <si>
    <t>Забезпечення безпечних умов для функціонування закладів загальної середньої освіти</t>
  </si>
  <si>
    <t>Кількість об’єктів, на яких планується капітальний ремонт споруд цивільного захисту</t>
  </si>
  <si>
    <t xml:space="preserve">Середня вартість капітального ремонту споруд цивільного захисту в поточному році </t>
  </si>
  <si>
    <t>Середня вартість 1 кв.м капітального ремонту споруд цивільного захисту</t>
  </si>
  <si>
    <t>Рівень готовності робіт   по капітальному ремонту споруд цивільного захисту на початок року</t>
  </si>
  <si>
    <t xml:space="preserve">Рівень готовності робіт по  капітальному ремонту споруд цивільного захисту на кінець року </t>
  </si>
  <si>
    <t>Обсяг робіт по капітальному ремонту споруд цивільного захисту</t>
  </si>
  <si>
    <t xml:space="preserve">Забезпечення реалізації проєктів щодо облаштування безпечних умов у закладах загальної середньої освіти за рахунок субвенції з державного бюджету
</t>
  </si>
  <si>
    <t>від 21 липня 2023 року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</si>
</sst>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73" xfId="0" applyFont="1" applyFill="1" applyBorder="1" applyAlignment="1">
      <alignment horizontal="center" wrapText="1"/>
    </xf>
    <xf numFmtId="0" fontId="6" fillId="0" borderId="73" xfId="0" applyFont="1" applyFill="1" applyBorder="1" applyAlignment="1">
      <alignment horizontal="center" wrapText="1"/>
    </xf>
    <xf numFmtId="49" fontId="8" fillId="0" borderId="73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74" xfId="0" applyFont="1" applyFill="1" applyBorder="1" applyAlignment="1">
      <alignment horizontal="center" vertical="top" wrapText="1"/>
    </xf>
    <xf numFmtId="0" fontId="10" fillId="0" borderId="7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wrapText="1"/>
    </xf>
    <xf numFmtId="49" fontId="7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/>
    </xf>
    <xf numFmtId="1" fontId="6" fillId="0" borderId="31" xfId="0" applyNumberFormat="1" applyFont="1" applyFill="1" applyBorder="1" applyAlignment="1">
      <alignment horizontal="center"/>
    </xf>
    <xf numFmtId="1" fontId="6" fillId="0" borderId="34" xfId="0" applyNumberFormat="1" applyFont="1" applyFill="1" applyBorder="1" applyAlignment="1">
      <alignment horizontal="center"/>
    </xf>
    <xf numFmtId="1" fontId="6" fillId="0" borderId="37" xfId="0" applyNumberFormat="1" applyFont="1" applyFill="1" applyBorder="1" applyAlignment="1">
      <alignment horizontal="center"/>
    </xf>
    <xf numFmtId="1" fontId="6" fillId="0" borderId="38" xfId="0" applyNumberFormat="1" applyFont="1" applyFill="1" applyBorder="1" applyAlignment="1">
      <alignment horizontal="center"/>
    </xf>
    <xf numFmtId="1" fontId="6" fillId="0" borderId="22" xfId="0" applyNumberFormat="1" applyFont="1" applyFill="1" applyBorder="1" applyAlignment="1">
      <alignment horizontal="center"/>
    </xf>
    <xf numFmtId="1" fontId="6" fillId="0" borderId="23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30" xfId="0" applyNumberFormat="1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right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" fontId="6" fillId="0" borderId="26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15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1" fontId="6" fillId="0" borderId="63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1" fontId="6" fillId="0" borderId="64" xfId="0" applyNumberFormat="1" applyFont="1" applyFill="1" applyBorder="1" applyAlignment="1">
      <alignment horizontal="center"/>
    </xf>
    <xf numFmtId="0" fontId="1" fillId="0" borderId="65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3" fontId="1" fillId="0" borderId="57" xfId="0" applyNumberFormat="1" applyFont="1" applyFill="1" applyBorder="1" applyAlignment="1">
      <alignment horizontal="center" vertical="center" wrapText="1"/>
    </xf>
    <xf numFmtId="3" fontId="1" fillId="0" borderId="66" xfId="0" applyNumberFormat="1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right" vertical="center" wrapText="1"/>
    </xf>
    <xf numFmtId="0" fontId="6" fillId="0" borderId="68" xfId="0" applyFont="1" applyFill="1" applyBorder="1" applyAlignment="1">
      <alignment horizontal="right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3" fontId="6" fillId="0" borderId="68" xfId="0" applyNumberFormat="1" applyFont="1" applyFill="1" applyBorder="1" applyAlignment="1">
      <alignment horizontal="center" vertical="center" wrapText="1"/>
    </xf>
    <xf numFmtId="3" fontId="6" fillId="0" borderId="69" xfId="0" applyNumberFormat="1" applyFont="1" applyFill="1" applyBorder="1" applyAlignment="1">
      <alignment horizontal="center" vertical="center" wrapText="1"/>
    </xf>
    <xf numFmtId="3" fontId="6" fillId="0" borderId="70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center"/>
    </xf>
    <xf numFmtId="1" fontId="6" fillId="0" borderId="55" xfId="0" applyNumberFormat="1" applyFont="1" applyFill="1" applyBorder="1" applyAlignment="1">
      <alignment horizontal="center"/>
    </xf>
    <xf numFmtId="1" fontId="6" fillId="0" borderId="55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right"/>
    </xf>
    <xf numFmtId="1" fontId="6" fillId="0" borderId="30" xfId="0" applyNumberFormat="1" applyFont="1" applyFill="1" applyBorder="1" applyAlignment="1">
      <alignment horizontal="left" wrapText="1"/>
    </xf>
    <xf numFmtId="0" fontId="6" fillId="0" borderId="11" xfId="0" applyFont="1" applyFill="1" applyBorder="1" applyAlignment="1">
      <alignment wrapText="1"/>
    </xf>
    <xf numFmtId="0" fontId="6" fillId="0" borderId="18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26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wrapText="1"/>
    </xf>
    <xf numFmtId="0" fontId="6" fillId="0" borderId="11" xfId="0" applyFont="1" applyFill="1" applyBorder="1" applyAlignment="1"/>
    <xf numFmtId="0" fontId="6" fillId="0" borderId="12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41" xfId="0" applyFont="1" applyFill="1" applyBorder="1" applyAlignment="1"/>
    <xf numFmtId="1" fontId="1" fillId="0" borderId="12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center"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" fontId="1" fillId="0" borderId="75" xfId="0" applyNumberFormat="1" applyFont="1" applyFill="1" applyBorder="1" applyAlignment="1">
      <alignment horizontal="right" vertical="center"/>
    </xf>
    <xf numFmtId="0" fontId="1" fillId="0" borderId="77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left"/>
    </xf>
    <xf numFmtId="0" fontId="1" fillId="0" borderId="7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top" wrapText="1"/>
    </xf>
    <xf numFmtId="0" fontId="1" fillId="0" borderId="0" xfId="0" applyFont="1" applyFill="1"/>
    <xf numFmtId="0" fontId="1" fillId="0" borderId="29" xfId="0" applyFont="1" applyFill="1" applyBorder="1" applyAlignment="1">
      <alignment horizontal="left" vertical="center" wrapText="1"/>
    </xf>
    <xf numFmtId="0" fontId="1" fillId="0" borderId="76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1" fontId="1" fillId="0" borderId="26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3" xfId="0" applyNumberFormat="1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260_&#1089;&#1091;&#1073;&#1074;&#1077;&#1085;&#1094;&#1110;&#1103;\1511262\1511262_07.07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8;&#1072;&#1085;&#1072;&#1089;&#1110;&#1074;&#1072;\&#1055;&#1051;&#1040;&#1053;&#1054;&#1042;&#1048;&#1049;\&#1041;&#1070;&#1044;&#1046;&#1045;&#1058;\2022%20&#1088;&#1110;&#1082;\&#1055;&#1072;&#1089;&#1087;&#1086;&#1088;&#1090;&#1072;\1511010\&#1044;&#1086;&#1074;&#1110;&#1076;&#1082;&#1072;%20&#1087;&#1086;%201511010%20&#1085;&#1072;%2001.11.2022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.07.2023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3588900</v>
          </cell>
        </row>
        <row r="8">
          <cell r="F8">
            <v>1538139</v>
          </cell>
        </row>
        <row r="9">
          <cell r="F9">
            <v>234.6</v>
          </cell>
        </row>
        <row r="10">
          <cell r="F10">
            <v>5127039</v>
          </cell>
        </row>
        <row r="12">
          <cell r="F12">
            <v>1</v>
          </cell>
        </row>
        <row r="17">
          <cell r="F17">
            <v>0</v>
          </cell>
        </row>
        <row r="18">
          <cell r="F18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58462490</v>
          </cell>
        </row>
        <row r="8">
          <cell r="F8">
            <v>0</v>
          </cell>
        </row>
        <row r="27">
          <cell r="F27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88"/>
  <sheetViews>
    <sheetView tabSelected="1" view="pageBreakPreview" zoomScale="106" zoomScaleNormal="80" zoomScaleSheetLayoutView="106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194"/>
  </cols>
  <sheetData>
    <row r="1" spans="1:17" s="1" customFormat="1" ht="11.1" customHeight="1" x14ac:dyDescent="0.2">
      <c r="O1" s="2" t="s">
        <v>64</v>
      </c>
      <c r="P1" s="2"/>
      <c r="Q1" s="2"/>
    </row>
    <row r="2" spans="1:17" s="1" customFormat="1" ht="12.95" customHeight="1" x14ac:dyDescent="0.2">
      <c r="O2" s="2"/>
      <c r="P2" s="2"/>
      <c r="Q2" s="2"/>
    </row>
    <row r="3" spans="1:17" s="1" customFormat="1" ht="12.95" customHeight="1" x14ac:dyDescent="0.2">
      <c r="O3" s="2"/>
      <c r="P3" s="2"/>
      <c r="Q3" s="2"/>
    </row>
    <row r="4" spans="1:17" s="1" customFormat="1" ht="12.95" customHeight="1" x14ac:dyDescent="0.2">
      <c r="O4" s="2"/>
      <c r="P4" s="2"/>
      <c r="Q4" s="2"/>
    </row>
    <row r="5" spans="1:17" s="1" customFormat="1" ht="20.45" customHeight="1" x14ac:dyDescent="0.2">
      <c r="O5" s="2"/>
      <c r="P5" s="2"/>
      <c r="Q5" s="2"/>
    </row>
    <row r="6" spans="1:17" s="1" customFormat="1" ht="22.9" customHeight="1" x14ac:dyDescent="0.2">
      <c r="O6" s="2"/>
      <c r="P6" s="2"/>
      <c r="Q6" s="2"/>
    </row>
    <row r="7" spans="1:17" s="1" customFormat="1" ht="12.95" customHeight="1" x14ac:dyDescent="0.2">
      <c r="M7" s="3" t="s">
        <v>0</v>
      </c>
    </row>
    <row r="9" spans="1:17" ht="12.95" customHeight="1" x14ac:dyDescent="0.2">
      <c r="M9" s="4" t="s">
        <v>25</v>
      </c>
      <c r="N9" s="4"/>
      <c r="O9" s="4"/>
      <c r="P9" s="4"/>
      <c r="Q9" s="4"/>
    </row>
    <row r="10" spans="1:17" ht="15.75" customHeight="1" x14ac:dyDescent="0.2">
      <c r="M10" s="5" t="s">
        <v>43</v>
      </c>
      <c r="N10" s="5"/>
      <c r="O10" s="5"/>
      <c r="P10" s="5"/>
      <c r="Q10" s="5"/>
    </row>
    <row r="11" spans="1:17" ht="11.45" hidden="1" customHeight="1" x14ac:dyDescent="0.2"/>
    <row r="12" spans="1:17" ht="11.45" customHeight="1" x14ac:dyDescent="0.2">
      <c r="M12" s="1" t="s">
        <v>95</v>
      </c>
    </row>
    <row r="13" spans="1:17" ht="11.1" customHeight="1" x14ac:dyDescent="0.2"/>
    <row r="14" spans="1:17" ht="20.25" customHeight="1" x14ac:dyDescent="0.25">
      <c r="A14" s="6" t="s">
        <v>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5.95" customHeight="1" x14ac:dyDescent="0.2">
      <c r="A15" s="7" t="s">
        <v>75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11.45" hidden="1" customHeight="1" x14ac:dyDescent="0.2"/>
    <row r="18" spans="1:17" ht="24.75" customHeight="1" x14ac:dyDescent="0.2">
      <c r="A18" s="8" t="s">
        <v>2</v>
      </c>
      <c r="B18" s="9">
        <v>1500000</v>
      </c>
      <c r="C18" s="9"/>
      <c r="D18" s="9"/>
      <c r="F18" s="10" t="s">
        <v>21</v>
      </c>
      <c r="G18" s="10"/>
      <c r="H18" s="10"/>
      <c r="I18" s="10"/>
      <c r="J18" s="10"/>
      <c r="K18" s="10"/>
      <c r="L18" s="10"/>
      <c r="M18" s="10"/>
      <c r="O18" s="11" t="s">
        <v>62</v>
      </c>
      <c r="P18" s="11"/>
      <c r="Q18" s="12"/>
    </row>
    <row r="19" spans="1:17" ht="35.25" customHeight="1" x14ac:dyDescent="0.2">
      <c r="B19" s="13" t="s">
        <v>53</v>
      </c>
      <c r="C19" s="13"/>
      <c r="D19" s="13"/>
      <c r="E19" s="14"/>
      <c r="F19" s="15" t="s">
        <v>54</v>
      </c>
      <c r="G19" s="15"/>
      <c r="H19" s="15"/>
      <c r="I19" s="15"/>
      <c r="J19" s="15"/>
      <c r="K19" s="15"/>
      <c r="L19" s="15"/>
      <c r="M19" s="15"/>
      <c r="O19" s="16" t="s">
        <v>55</v>
      </c>
      <c r="P19" s="16"/>
      <c r="Q19" s="14"/>
    </row>
    <row r="21" spans="1:17" ht="13.5" customHeight="1" x14ac:dyDescent="0.2">
      <c r="A21" s="8" t="s">
        <v>3</v>
      </c>
      <c r="B21" s="9">
        <v>1510000</v>
      </c>
      <c r="C21" s="9"/>
      <c r="D21" s="9"/>
      <c r="F21" s="10" t="s">
        <v>21</v>
      </c>
      <c r="G21" s="10"/>
      <c r="H21" s="10"/>
      <c r="I21" s="10"/>
      <c r="J21" s="10"/>
      <c r="K21" s="10"/>
      <c r="L21" s="10"/>
      <c r="M21" s="10"/>
      <c r="N21" s="12"/>
      <c r="O21" s="11" t="s">
        <v>62</v>
      </c>
      <c r="P21" s="11"/>
      <c r="Q21" s="12"/>
    </row>
    <row r="22" spans="1:17" ht="26.25" customHeight="1" x14ac:dyDescent="0.2">
      <c r="B22" s="17" t="s">
        <v>53</v>
      </c>
      <c r="C22" s="17"/>
      <c r="D22" s="17"/>
      <c r="E22" s="14"/>
      <c r="F22" s="18" t="s">
        <v>4</v>
      </c>
      <c r="G22" s="18"/>
      <c r="H22" s="18"/>
      <c r="I22" s="18"/>
      <c r="J22" s="18"/>
      <c r="K22" s="18"/>
      <c r="L22" s="18"/>
      <c r="M22" s="18"/>
      <c r="N22" s="14"/>
      <c r="O22" s="16" t="s">
        <v>55</v>
      </c>
      <c r="P22" s="16"/>
      <c r="Q22" s="14"/>
    </row>
    <row r="23" spans="1:17" ht="5.25" customHeight="1" x14ac:dyDescent="0.2"/>
    <row r="24" spans="1:17" ht="50.45" customHeight="1" x14ac:dyDescent="0.2">
      <c r="A24" s="8" t="s">
        <v>5</v>
      </c>
      <c r="B24" s="19">
        <v>1511262</v>
      </c>
      <c r="C24" s="19"/>
      <c r="D24" s="9">
        <v>1262</v>
      </c>
      <c r="E24" s="9"/>
      <c r="F24" s="20"/>
      <c r="G24" s="21" t="s">
        <v>77</v>
      </c>
      <c r="H24" s="21"/>
      <c r="I24" s="22"/>
      <c r="J24" s="10" t="s">
        <v>85</v>
      </c>
      <c r="K24" s="10"/>
      <c r="L24" s="10"/>
      <c r="M24" s="10"/>
      <c r="N24" s="12" t="s">
        <v>31</v>
      </c>
      <c r="O24" s="11" t="s">
        <v>59</v>
      </c>
      <c r="P24" s="11"/>
      <c r="Q24" s="12"/>
    </row>
    <row r="25" spans="1:17" ht="45.75" customHeight="1" x14ac:dyDescent="0.2">
      <c r="B25" s="23" t="s">
        <v>53</v>
      </c>
      <c r="C25" s="23"/>
      <c r="D25" s="13" t="s">
        <v>60</v>
      </c>
      <c r="E25" s="13"/>
      <c r="F25" s="14"/>
      <c r="G25" s="17" t="s">
        <v>56</v>
      </c>
      <c r="H25" s="17"/>
      <c r="J25" s="17" t="s">
        <v>57</v>
      </c>
      <c r="K25" s="17"/>
      <c r="L25" s="17"/>
      <c r="M25" s="17"/>
      <c r="N25" s="14"/>
      <c r="O25" s="13" t="s">
        <v>58</v>
      </c>
      <c r="P25" s="13"/>
      <c r="Q25" s="14"/>
    </row>
    <row r="27" spans="1:17" ht="20.25" customHeight="1" x14ac:dyDescent="0.2">
      <c r="A27" s="8" t="s">
        <v>6</v>
      </c>
      <c r="B27" s="24" t="s">
        <v>86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9" spans="1:17" ht="19.5" customHeight="1" x14ac:dyDescent="0.2">
      <c r="A29" s="25" t="s">
        <v>7</v>
      </c>
      <c r="B29" s="26" t="s">
        <v>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03.15" customHeight="1" x14ac:dyDescent="0.2">
      <c r="B30" s="27" t="s">
        <v>78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7.25" customHeight="1" x14ac:dyDescent="0.2">
      <c r="A31" s="8" t="s">
        <v>9</v>
      </c>
      <c r="B31" s="28" t="s">
        <v>44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5.75" customHeight="1" x14ac:dyDescent="0.2">
      <c r="A32" s="29" t="s">
        <v>45</v>
      </c>
      <c r="B32" s="29"/>
      <c r="C32" s="29" t="s">
        <v>46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7.25" customHeight="1" x14ac:dyDescent="0.2">
      <c r="A33" s="29">
        <v>1</v>
      </c>
      <c r="B33" s="29"/>
      <c r="C33" s="30" t="s">
        <v>94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ht="9" customHeight="1" x14ac:dyDescent="0.2"/>
    <row r="35" spans="1:17" ht="13.15" customHeight="1" x14ac:dyDescent="0.2">
      <c r="A35" s="8" t="s">
        <v>11</v>
      </c>
      <c r="B35" s="28" t="s">
        <v>10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8" customHeight="1" x14ac:dyDescent="0.2">
      <c r="A36" s="31"/>
      <c r="B36" s="32" t="s">
        <v>87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1:17" ht="9.75" customHeight="1" x14ac:dyDescent="0.2"/>
    <row r="38" spans="1:17" ht="18.75" customHeight="1" thickBot="1" x14ac:dyDescent="0.25">
      <c r="A38" s="8" t="s">
        <v>47</v>
      </c>
      <c r="B38" s="8" t="s">
        <v>29</v>
      </c>
      <c r="I38" s="1" t="s">
        <v>31</v>
      </c>
    </row>
    <row r="39" spans="1:17" ht="11.1" customHeight="1" thickBot="1" x14ac:dyDescent="0.25">
      <c r="A39" s="33" t="s">
        <v>12</v>
      </c>
      <c r="B39" s="34"/>
      <c r="C39" s="35" t="s">
        <v>30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</row>
    <row r="40" spans="1:17" ht="20.25" customHeight="1" x14ac:dyDescent="0.2">
      <c r="A40" s="38">
        <v>1</v>
      </c>
      <c r="B40" s="38"/>
      <c r="C40" s="39" t="s">
        <v>79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2" spans="1:17" ht="18" customHeight="1" thickBot="1" x14ac:dyDescent="0.25">
      <c r="A42" s="8" t="s">
        <v>48</v>
      </c>
      <c r="Q42" s="8" t="s">
        <v>32</v>
      </c>
    </row>
    <row r="43" spans="1:17" ht="11.1" customHeight="1" x14ac:dyDescent="0.2">
      <c r="A43" s="40" t="s">
        <v>12</v>
      </c>
      <c r="B43" s="40"/>
      <c r="C43" s="41" t="s">
        <v>28</v>
      </c>
      <c r="D43" s="42"/>
      <c r="E43" s="42"/>
      <c r="F43" s="42"/>
      <c r="G43" s="42"/>
      <c r="H43" s="42"/>
      <c r="I43" s="43"/>
      <c r="J43" s="44" t="s">
        <v>13</v>
      </c>
      <c r="K43" s="45"/>
      <c r="L43" s="44" t="s">
        <v>14</v>
      </c>
      <c r="M43" s="45"/>
      <c r="N43" s="41" t="s">
        <v>15</v>
      </c>
      <c r="O43" s="42"/>
      <c r="P43" s="42"/>
      <c r="Q43" s="46"/>
    </row>
    <row r="44" spans="1:17" ht="11.1" customHeight="1" thickBot="1" x14ac:dyDescent="0.25">
      <c r="A44" s="47"/>
      <c r="B44" s="48"/>
      <c r="C44" s="49"/>
      <c r="D44" s="50"/>
      <c r="E44" s="50"/>
      <c r="F44" s="50"/>
      <c r="G44" s="50"/>
      <c r="H44" s="50"/>
      <c r="I44" s="51"/>
      <c r="J44" s="52"/>
      <c r="K44" s="48"/>
      <c r="L44" s="52"/>
      <c r="M44" s="48"/>
      <c r="N44" s="49"/>
      <c r="O44" s="50"/>
      <c r="P44" s="50"/>
      <c r="Q44" s="53"/>
    </row>
    <row r="45" spans="1:17" ht="11.1" customHeight="1" thickBot="1" x14ac:dyDescent="0.25">
      <c r="A45" s="54">
        <v>1</v>
      </c>
      <c r="B45" s="55"/>
      <c r="C45" s="56">
        <v>2</v>
      </c>
      <c r="D45" s="57"/>
      <c r="E45" s="57"/>
      <c r="F45" s="57"/>
      <c r="G45" s="57"/>
      <c r="H45" s="57"/>
      <c r="I45" s="58"/>
      <c r="J45" s="59">
        <v>3</v>
      </c>
      <c r="K45" s="60"/>
      <c r="L45" s="61">
        <v>4</v>
      </c>
      <c r="M45" s="59"/>
      <c r="N45" s="56">
        <v>5</v>
      </c>
      <c r="O45" s="57"/>
      <c r="P45" s="57"/>
      <c r="Q45" s="58"/>
    </row>
    <row r="46" spans="1:17" ht="29.45" customHeight="1" x14ac:dyDescent="0.2">
      <c r="A46" s="62">
        <v>1</v>
      </c>
      <c r="B46" s="63"/>
      <c r="C46" s="64" t="s">
        <v>79</v>
      </c>
      <c r="D46" s="64"/>
      <c r="E46" s="64"/>
      <c r="F46" s="64"/>
      <c r="G46" s="64"/>
      <c r="H46" s="64"/>
      <c r="I46" s="64"/>
      <c r="J46" s="65"/>
      <c r="K46" s="66"/>
      <c r="L46" s="67">
        <f>[1]показники!$F$7</f>
        <v>3588900</v>
      </c>
      <c r="M46" s="68"/>
      <c r="N46" s="69">
        <f>L46</f>
        <v>3588900</v>
      </c>
      <c r="O46" s="70"/>
      <c r="P46" s="70"/>
      <c r="Q46" s="71"/>
    </row>
    <row r="47" spans="1:17" ht="15.6" customHeight="1" x14ac:dyDescent="0.2">
      <c r="A47" s="72"/>
      <c r="B47" s="72"/>
      <c r="C47" s="73" t="s">
        <v>15</v>
      </c>
      <c r="D47" s="74"/>
      <c r="E47" s="74"/>
      <c r="F47" s="74"/>
      <c r="G47" s="74"/>
      <c r="H47" s="74"/>
      <c r="I47" s="75"/>
      <c r="J47" s="76"/>
      <c r="K47" s="77"/>
      <c r="L47" s="78">
        <f>L46</f>
        <v>3588900</v>
      </c>
      <c r="M47" s="79"/>
      <c r="N47" s="80">
        <f>N46</f>
        <v>3588900</v>
      </c>
      <c r="O47" s="81"/>
      <c r="P47" s="81"/>
      <c r="Q47" s="82"/>
    </row>
    <row r="49" spans="1:17" ht="15" customHeight="1" thickBot="1" x14ac:dyDescent="0.25">
      <c r="A49" s="8" t="s">
        <v>49</v>
      </c>
      <c r="Q49" s="8" t="s">
        <v>32</v>
      </c>
    </row>
    <row r="50" spans="1:17" ht="21.95" customHeight="1" thickBot="1" x14ac:dyDescent="0.25">
      <c r="A50" s="83" t="s">
        <v>33</v>
      </c>
      <c r="B50" s="84"/>
      <c r="C50" s="84"/>
      <c r="D50" s="84"/>
      <c r="E50" s="84"/>
      <c r="F50" s="84"/>
      <c r="G50" s="84"/>
      <c r="H50" s="84"/>
      <c r="I50" s="84"/>
      <c r="J50" s="84"/>
      <c r="K50" s="85"/>
      <c r="L50" s="86" t="s">
        <v>13</v>
      </c>
      <c r="M50" s="85"/>
      <c r="N50" s="86" t="s">
        <v>14</v>
      </c>
      <c r="O50" s="85"/>
      <c r="P50" s="87" t="s">
        <v>15</v>
      </c>
      <c r="Q50" s="88"/>
    </row>
    <row r="51" spans="1:17" ht="11.1" customHeight="1" thickBot="1" x14ac:dyDescent="0.25">
      <c r="A51" s="89">
        <v>1</v>
      </c>
      <c r="B51" s="90"/>
      <c r="C51" s="90"/>
      <c r="D51" s="90"/>
      <c r="E51" s="90"/>
      <c r="F51" s="90"/>
      <c r="G51" s="90"/>
      <c r="H51" s="90"/>
      <c r="I51" s="90"/>
      <c r="J51" s="90"/>
      <c r="K51" s="91"/>
      <c r="L51" s="61">
        <v>3</v>
      </c>
      <c r="M51" s="60"/>
      <c r="N51" s="61">
        <v>4</v>
      </c>
      <c r="O51" s="60"/>
      <c r="P51" s="61">
        <v>5</v>
      </c>
      <c r="Q51" s="92"/>
    </row>
    <row r="52" spans="1:17" ht="21" customHeight="1" x14ac:dyDescent="0.2">
      <c r="A52" s="93" t="s">
        <v>67</v>
      </c>
      <c r="B52" s="94"/>
      <c r="C52" s="94"/>
      <c r="D52" s="94"/>
      <c r="E52" s="94"/>
      <c r="F52" s="94"/>
      <c r="G52" s="94"/>
      <c r="H52" s="94"/>
      <c r="I52" s="94"/>
      <c r="J52" s="94"/>
      <c r="K52" s="95"/>
      <c r="L52" s="96"/>
      <c r="M52" s="97"/>
      <c r="N52" s="98">
        <f>L47</f>
        <v>3588900</v>
      </c>
      <c r="O52" s="99"/>
      <c r="P52" s="98">
        <f>N52</f>
        <v>3588900</v>
      </c>
      <c r="Q52" s="100"/>
    </row>
    <row r="53" spans="1:17" ht="11.1" customHeight="1" thickBot="1" x14ac:dyDescent="0.25">
      <c r="A53" s="101" t="s">
        <v>15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3"/>
      <c r="M53" s="104"/>
      <c r="N53" s="105">
        <f>N52</f>
        <v>3588900</v>
      </c>
      <c r="O53" s="106"/>
      <c r="P53" s="105">
        <f>P52</f>
        <v>3588900</v>
      </c>
      <c r="Q53" s="107"/>
    </row>
    <row r="54" spans="1:17" ht="11.45" hidden="1" customHeight="1" x14ac:dyDescent="0.2"/>
    <row r="55" spans="1:17" ht="18" customHeight="1" thickBot="1" x14ac:dyDescent="0.25">
      <c r="A55" s="8" t="s">
        <v>61</v>
      </c>
      <c r="M55" s="108"/>
      <c r="N55" s="108"/>
      <c r="O55" s="108"/>
    </row>
    <row r="56" spans="1:17" ht="12" customHeight="1" x14ac:dyDescent="0.2">
      <c r="A56" s="109" t="s">
        <v>12</v>
      </c>
      <c r="B56" s="109"/>
      <c r="C56" s="41" t="s">
        <v>34</v>
      </c>
      <c r="D56" s="42"/>
      <c r="E56" s="42"/>
      <c r="F56" s="42"/>
      <c r="G56" s="42"/>
      <c r="H56" s="42"/>
      <c r="I56" s="42"/>
      <c r="J56" s="110" t="s">
        <v>24</v>
      </c>
      <c r="K56" s="111" t="s">
        <v>16</v>
      </c>
      <c r="L56" s="112"/>
      <c r="M56" s="113" t="s">
        <v>35</v>
      </c>
      <c r="N56" s="113"/>
      <c r="O56" s="113" t="s">
        <v>36</v>
      </c>
      <c r="P56" s="114" t="s">
        <v>15</v>
      </c>
      <c r="Q56" s="115"/>
    </row>
    <row r="57" spans="1:17" ht="10.5" customHeight="1" thickBot="1" x14ac:dyDescent="0.25">
      <c r="A57" s="116"/>
      <c r="B57" s="117"/>
      <c r="C57" s="118"/>
      <c r="D57" s="119"/>
      <c r="E57" s="119"/>
      <c r="F57" s="119"/>
      <c r="G57" s="119"/>
      <c r="H57" s="119"/>
      <c r="I57" s="119"/>
      <c r="J57" s="120"/>
      <c r="K57" s="121"/>
      <c r="L57" s="122"/>
      <c r="M57" s="123"/>
      <c r="N57" s="123"/>
      <c r="O57" s="123"/>
      <c r="P57" s="124"/>
      <c r="Q57" s="125"/>
    </row>
    <row r="58" spans="1:17" ht="10.5" customHeight="1" thickBot="1" x14ac:dyDescent="0.25">
      <c r="A58" s="126">
        <v>1</v>
      </c>
      <c r="B58" s="126"/>
      <c r="C58" s="127">
        <v>2</v>
      </c>
      <c r="D58" s="128"/>
      <c r="E58" s="128"/>
      <c r="F58" s="128"/>
      <c r="G58" s="128"/>
      <c r="H58" s="128"/>
      <c r="I58" s="129"/>
      <c r="J58" s="130">
        <v>3</v>
      </c>
      <c r="K58" s="127">
        <v>4</v>
      </c>
      <c r="L58" s="128"/>
      <c r="M58" s="131">
        <v>5</v>
      </c>
      <c r="N58" s="131"/>
      <c r="O58" s="132">
        <v>6</v>
      </c>
      <c r="P58" s="128">
        <v>7</v>
      </c>
      <c r="Q58" s="133"/>
    </row>
    <row r="59" spans="1:17" ht="30.6" customHeight="1" x14ac:dyDescent="0.2">
      <c r="A59" s="134">
        <v>1</v>
      </c>
      <c r="B59" s="134"/>
      <c r="C59" s="135" t="s">
        <v>79</v>
      </c>
      <c r="D59" s="135"/>
      <c r="E59" s="135"/>
      <c r="F59" s="135"/>
      <c r="G59" s="135"/>
      <c r="H59" s="135"/>
      <c r="I59" s="135"/>
      <c r="J59" s="136"/>
      <c r="K59" s="137"/>
      <c r="L59" s="138"/>
      <c r="M59" s="139"/>
      <c r="N59" s="140"/>
      <c r="O59" s="141"/>
      <c r="P59" s="137"/>
      <c r="Q59" s="138"/>
    </row>
    <row r="60" spans="1:17" ht="12.75" customHeight="1" x14ac:dyDescent="0.2">
      <c r="A60" s="142"/>
      <c r="B60" s="142">
        <v>1</v>
      </c>
      <c r="C60" s="143" t="s">
        <v>37</v>
      </c>
      <c r="D60" s="144"/>
      <c r="E60" s="144"/>
      <c r="F60" s="144"/>
      <c r="G60" s="144"/>
      <c r="H60" s="144"/>
      <c r="I60" s="145"/>
      <c r="J60" s="142"/>
      <c r="K60" s="146"/>
      <c r="L60" s="147"/>
      <c r="M60" s="148"/>
      <c r="N60" s="149"/>
      <c r="O60" s="150"/>
      <c r="P60" s="146" t="s">
        <v>31</v>
      </c>
      <c r="Q60" s="147"/>
    </row>
    <row r="61" spans="1:17" ht="49.15" customHeight="1" x14ac:dyDescent="0.2">
      <c r="A61" s="151">
        <v>1</v>
      </c>
      <c r="B61" s="152"/>
      <c r="C61" s="153" t="s">
        <v>80</v>
      </c>
      <c r="D61" s="94"/>
      <c r="E61" s="94"/>
      <c r="F61" s="94"/>
      <c r="G61" s="94"/>
      <c r="H61" s="94"/>
      <c r="I61" s="95"/>
      <c r="J61" s="154" t="s">
        <v>41</v>
      </c>
      <c r="K61" s="153" t="s">
        <v>76</v>
      </c>
      <c r="L61" s="155"/>
      <c r="M61" s="156"/>
      <c r="N61" s="156"/>
      <c r="O61" s="157">
        <f>[1]показники!$F$7</f>
        <v>3588900</v>
      </c>
      <c r="P61" s="158">
        <f>O61</f>
        <v>3588900</v>
      </c>
      <c r="Q61" s="159"/>
    </row>
    <row r="62" spans="1:17" ht="48" hidden="1" customHeight="1" x14ac:dyDescent="0.2">
      <c r="A62" s="151" t="s">
        <v>72</v>
      </c>
      <c r="B62" s="152"/>
      <c r="C62" s="153" t="s">
        <v>69</v>
      </c>
      <c r="D62" s="94"/>
      <c r="E62" s="94"/>
      <c r="F62" s="94"/>
      <c r="G62" s="94"/>
      <c r="H62" s="94"/>
      <c r="I62" s="95"/>
      <c r="J62" s="154" t="s">
        <v>41</v>
      </c>
      <c r="K62" s="153" t="s">
        <v>68</v>
      </c>
      <c r="L62" s="155"/>
      <c r="M62" s="156"/>
      <c r="N62" s="156"/>
      <c r="O62" s="157">
        <f>[2]показники!$F$8</f>
        <v>0</v>
      </c>
      <c r="P62" s="158">
        <f>O62</f>
        <v>0</v>
      </c>
      <c r="Q62" s="159"/>
    </row>
    <row r="63" spans="1:17" ht="47.45" customHeight="1" x14ac:dyDescent="0.2">
      <c r="A63" s="151">
        <v>2</v>
      </c>
      <c r="B63" s="152"/>
      <c r="C63" s="153" t="s">
        <v>81</v>
      </c>
      <c r="D63" s="94"/>
      <c r="E63" s="94"/>
      <c r="F63" s="94"/>
      <c r="G63" s="94"/>
      <c r="H63" s="94"/>
      <c r="I63" s="95"/>
      <c r="J63" s="154" t="s">
        <v>41</v>
      </c>
      <c r="K63" s="153" t="s">
        <v>76</v>
      </c>
      <c r="L63" s="155"/>
      <c r="M63" s="156"/>
      <c r="N63" s="156"/>
      <c r="O63" s="157">
        <f>[1]показники!$F$8</f>
        <v>1538139</v>
      </c>
      <c r="P63" s="158">
        <f>O63</f>
        <v>1538139</v>
      </c>
      <c r="Q63" s="159"/>
    </row>
    <row r="64" spans="1:17" ht="31.9" customHeight="1" x14ac:dyDescent="0.2">
      <c r="A64" s="151">
        <v>3</v>
      </c>
      <c r="B64" s="152"/>
      <c r="C64" s="153" t="s">
        <v>93</v>
      </c>
      <c r="D64" s="94"/>
      <c r="E64" s="94"/>
      <c r="F64" s="94"/>
      <c r="G64" s="94"/>
      <c r="H64" s="94"/>
      <c r="I64" s="95"/>
      <c r="J64" s="154" t="s">
        <v>73</v>
      </c>
      <c r="K64" s="153" t="s">
        <v>26</v>
      </c>
      <c r="L64" s="94"/>
      <c r="M64" s="156"/>
      <c r="N64" s="156"/>
      <c r="O64" s="160">
        <f>[1]показники!$F$9</f>
        <v>234.6</v>
      </c>
      <c r="P64" s="161">
        <f>O64</f>
        <v>234.6</v>
      </c>
      <c r="Q64" s="162"/>
    </row>
    <row r="65" spans="1:17" ht="23.45" customHeight="1" x14ac:dyDescent="0.2">
      <c r="A65" s="151">
        <v>4</v>
      </c>
      <c r="B65" s="152"/>
      <c r="C65" s="153" t="s">
        <v>82</v>
      </c>
      <c r="D65" s="94"/>
      <c r="E65" s="94"/>
      <c r="F65" s="94"/>
      <c r="G65" s="94"/>
      <c r="H65" s="94"/>
      <c r="I65" s="95"/>
      <c r="J65" s="154" t="s">
        <v>41</v>
      </c>
      <c r="K65" s="153" t="s">
        <v>27</v>
      </c>
      <c r="L65" s="94"/>
      <c r="M65" s="156"/>
      <c r="N65" s="156"/>
      <c r="O65" s="157">
        <f>[1]показники!$F$10</f>
        <v>5127039</v>
      </c>
      <c r="P65" s="158">
        <f>O65</f>
        <v>5127039</v>
      </c>
      <c r="Q65" s="159"/>
    </row>
    <row r="66" spans="1:17" ht="13.5" customHeight="1" x14ac:dyDescent="0.2">
      <c r="A66" s="142"/>
      <c r="B66" s="142">
        <v>2</v>
      </c>
      <c r="C66" s="143" t="s">
        <v>38</v>
      </c>
      <c r="D66" s="144"/>
      <c r="E66" s="144"/>
      <c r="F66" s="144"/>
      <c r="G66" s="144"/>
      <c r="H66" s="144"/>
      <c r="I66" s="145"/>
      <c r="J66" s="163"/>
      <c r="K66" s="143"/>
      <c r="L66" s="145"/>
      <c r="M66" s="164"/>
      <c r="N66" s="165"/>
      <c r="O66" s="166"/>
      <c r="P66" s="146"/>
      <c r="Q66" s="147"/>
    </row>
    <row r="67" spans="1:17" ht="51" customHeight="1" x14ac:dyDescent="0.2">
      <c r="A67" s="151">
        <v>1</v>
      </c>
      <c r="B67" s="152"/>
      <c r="C67" s="153" t="s">
        <v>88</v>
      </c>
      <c r="D67" s="94"/>
      <c r="E67" s="94"/>
      <c r="F67" s="94"/>
      <c r="G67" s="94"/>
      <c r="H67" s="94"/>
      <c r="I67" s="95"/>
      <c r="J67" s="154" t="s">
        <v>17</v>
      </c>
      <c r="K67" s="153" t="s">
        <v>76</v>
      </c>
      <c r="L67" s="155"/>
      <c r="M67" s="156"/>
      <c r="N67" s="156"/>
      <c r="O67" s="167">
        <f>[1]показники!$F$12</f>
        <v>1</v>
      </c>
      <c r="P67" s="168">
        <f>O67</f>
        <v>1</v>
      </c>
      <c r="Q67" s="169"/>
    </row>
    <row r="68" spans="1:17" ht="48" hidden="1" customHeight="1" x14ac:dyDescent="0.2">
      <c r="A68" s="151" t="s">
        <v>72</v>
      </c>
      <c r="B68" s="152"/>
      <c r="C68" s="153" t="s">
        <v>70</v>
      </c>
      <c r="D68" s="94"/>
      <c r="E68" s="94"/>
      <c r="F68" s="94"/>
      <c r="G68" s="94"/>
      <c r="H68" s="94"/>
      <c r="I68" s="95"/>
      <c r="J68" s="154" t="s">
        <v>17</v>
      </c>
      <c r="K68" s="153" t="s">
        <v>68</v>
      </c>
      <c r="L68" s="155"/>
      <c r="M68" s="156"/>
      <c r="N68" s="156"/>
      <c r="O68" s="167">
        <v>0</v>
      </c>
      <c r="P68" s="168">
        <f>O68</f>
        <v>0</v>
      </c>
      <c r="Q68" s="169"/>
    </row>
    <row r="69" spans="1:17" ht="12.75" customHeight="1" x14ac:dyDescent="0.2">
      <c r="A69" s="142"/>
      <c r="B69" s="142">
        <v>3</v>
      </c>
      <c r="C69" s="143" t="s">
        <v>39</v>
      </c>
      <c r="D69" s="144"/>
      <c r="E69" s="144"/>
      <c r="F69" s="144"/>
      <c r="G69" s="144"/>
      <c r="H69" s="144"/>
      <c r="I69" s="145"/>
      <c r="J69" s="163"/>
      <c r="K69" s="146"/>
      <c r="L69" s="147"/>
      <c r="M69" s="164"/>
      <c r="N69" s="165"/>
      <c r="O69" s="166"/>
      <c r="P69" s="146"/>
      <c r="Q69" s="147"/>
    </row>
    <row r="70" spans="1:17" ht="24" customHeight="1" x14ac:dyDescent="0.2">
      <c r="A70" s="151">
        <v>1</v>
      </c>
      <c r="B70" s="152"/>
      <c r="C70" s="153" t="s">
        <v>89</v>
      </c>
      <c r="D70" s="94"/>
      <c r="E70" s="94"/>
      <c r="F70" s="94"/>
      <c r="G70" s="94"/>
      <c r="H70" s="94"/>
      <c r="I70" s="95"/>
      <c r="J70" s="154" t="s">
        <v>42</v>
      </c>
      <c r="K70" s="153" t="s">
        <v>18</v>
      </c>
      <c r="L70" s="94"/>
      <c r="M70" s="156"/>
      <c r="N70" s="156"/>
      <c r="O70" s="170">
        <f>(O61+O63)/O67</f>
        <v>5127039</v>
      </c>
      <c r="P70" s="171">
        <f>O70</f>
        <v>5127039</v>
      </c>
      <c r="Q70" s="159"/>
    </row>
    <row r="71" spans="1:17" ht="24.6" customHeight="1" x14ac:dyDescent="0.2">
      <c r="A71" s="151">
        <v>2</v>
      </c>
      <c r="B71" s="152"/>
      <c r="C71" s="153" t="s">
        <v>90</v>
      </c>
      <c r="D71" s="94"/>
      <c r="E71" s="94"/>
      <c r="F71" s="94"/>
      <c r="G71" s="94"/>
      <c r="H71" s="94"/>
      <c r="I71" s="95"/>
      <c r="J71" s="154" t="s">
        <v>41</v>
      </c>
      <c r="K71" s="153" t="s">
        <v>18</v>
      </c>
      <c r="L71" s="94"/>
      <c r="M71" s="172"/>
      <c r="N71" s="173"/>
      <c r="O71" s="170">
        <f>O65/O64</f>
        <v>21854.386189258312</v>
      </c>
      <c r="P71" s="171">
        <f>O71</f>
        <v>21854.386189258312</v>
      </c>
      <c r="Q71" s="159"/>
    </row>
    <row r="72" spans="1:17" ht="28.5" hidden="1" customHeight="1" x14ac:dyDescent="0.2">
      <c r="A72" s="151">
        <v>3</v>
      </c>
      <c r="B72" s="152"/>
      <c r="C72" s="153" t="s">
        <v>74</v>
      </c>
      <c r="D72" s="94"/>
      <c r="E72" s="94"/>
      <c r="F72" s="94"/>
      <c r="G72" s="94"/>
      <c r="H72" s="94"/>
      <c r="I72" s="95"/>
      <c r="J72" s="154" t="s">
        <v>41</v>
      </c>
      <c r="K72" s="153" t="s">
        <v>18</v>
      </c>
      <c r="L72" s="94"/>
      <c r="M72" s="172"/>
      <c r="N72" s="173"/>
      <c r="O72" s="170" t="e">
        <f>O62/O68</f>
        <v>#DIV/0!</v>
      </c>
      <c r="P72" s="171" t="e">
        <f>O72</f>
        <v>#DIV/0!</v>
      </c>
      <c r="Q72" s="159"/>
    </row>
    <row r="73" spans="1:17" ht="13.9" customHeight="1" x14ac:dyDescent="0.2">
      <c r="A73" s="142"/>
      <c r="B73" s="142">
        <v>4</v>
      </c>
      <c r="C73" s="143" t="s">
        <v>40</v>
      </c>
      <c r="D73" s="144"/>
      <c r="E73" s="144"/>
      <c r="F73" s="144"/>
      <c r="G73" s="144"/>
      <c r="H73" s="144"/>
      <c r="I73" s="145"/>
      <c r="J73" s="163"/>
      <c r="K73" s="143"/>
      <c r="L73" s="145"/>
      <c r="M73" s="164"/>
      <c r="N73" s="165"/>
      <c r="O73" s="166"/>
      <c r="P73" s="146"/>
      <c r="Q73" s="147"/>
    </row>
    <row r="74" spans="1:17" ht="28.9" customHeight="1" x14ac:dyDescent="0.2">
      <c r="A74" s="151">
        <v>1</v>
      </c>
      <c r="B74" s="152"/>
      <c r="C74" s="175" t="s">
        <v>91</v>
      </c>
      <c r="D74" s="176"/>
      <c r="E74" s="176"/>
      <c r="F74" s="176"/>
      <c r="G74" s="176"/>
      <c r="H74" s="176"/>
      <c r="I74" s="195"/>
      <c r="J74" s="174" t="s">
        <v>19</v>
      </c>
      <c r="K74" s="175" t="s">
        <v>18</v>
      </c>
      <c r="L74" s="176"/>
      <c r="M74" s="177"/>
      <c r="N74" s="177"/>
      <c r="O74" s="178">
        <f>[1]показники!$F$17</f>
        <v>0</v>
      </c>
      <c r="P74" s="179">
        <f>O74</f>
        <v>0</v>
      </c>
      <c r="Q74" s="180"/>
    </row>
    <row r="75" spans="1:17" ht="28.15" customHeight="1" x14ac:dyDescent="0.2">
      <c r="A75" s="181">
        <v>2</v>
      </c>
      <c r="B75" s="182"/>
      <c r="C75" s="183" t="s">
        <v>92</v>
      </c>
      <c r="D75" s="183"/>
      <c r="E75" s="183"/>
      <c r="F75" s="183"/>
      <c r="G75" s="183"/>
      <c r="H75" s="183"/>
      <c r="I75" s="183"/>
      <c r="J75" s="167" t="s">
        <v>19</v>
      </c>
      <c r="K75" s="183" t="s">
        <v>18</v>
      </c>
      <c r="L75" s="183"/>
      <c r="M75" s="156"/>
      <c r="N75" s="156"/>
      <c r="O75" s="184">
        <f>[1]показники!$F$18</f>
        <v>100</v>
      </c>
      <c r="P75" s="185">
        <f>O75</f>
        <v>100</v>
      </c>
      <c r="Q75" s="185"/>
    </row>
    <row r="76" spans="1:17" ht="30" hidden="1" customHeight="1" x14ac:dyDescent="0.2">
      <c r="A76" s="196">
        <v>3</v>
      </c>
      <c r="B76" s="197"/>
      <c r="C76" s="183" t="s">
        <v>71</v>
      </c>
      <c r="D76" s="183"/>
      <c r="E76" s="183"/>
      <c r="F76" s="183"/>
      <c r="G76" s="183"/>
      <c r="H76" s="183"/>
      <c r="I76" s="183"/>
      <c r="J76" s="167" t="s">
        <v>19</v>
      </c>
      <c r="K76" s="183" t="s">
        <v>18</v>
      </c>
      <c r="L76" s="183"/>
      <c r="M76" s="156"/>
      <c r="N76" s="156"/>
      <c r="O76" s="184" t="e">
        <f>[2]показники!$F$27</f>
        <v>#DIV/0!</v>
      </c>
      <c r="P76" s="185" t="e">
        <f>O76</f>
        <v>#DIV/0!</v>
      </c>
      <c r="Q76" s="185"/>
    </row>
    <row r="77" spans="1:17" ht="12" hidden="1" customHeight="1" x14ac:dyDescent="0.2">
      <c r="A77" s="198">
        <v>5</v>
      </c>
      <c r="B77" s="199"/>
      <c r="C77" s="200" t="s">
        <v>63</v>
      </c>
      <c r="D77" s="200"/>
      <c r="E77" s="200"/>
      <c r="F77" s="200"/>
      <c r="G77" s="200"/>
      <c r="H77" s="200"/>
      <c r="I77" s="200"/>
      <c r="J77" s="201" t="s">
        <v>19</v>
      </c>
      <c r="K77" s="202" t="s">
        <v>18</v>
      </c>
      <c r="L77" s="203"/>
      <c r="M77" s="204"/>
      <c r="N77" s="204"/>
      <c r="O77" s="205">
        <v>0</v>
      </c>
      <c r="P77" s="206">
        <f t="shared" ref="P77" si="0">O77</f>
        <v>0</v>
      </c>
      <c r="Q77" s="207"/>
    </row>
    <row r="78" spans="1:17" ht="17.25" hidden="1" customHeight="1" x14ac:dyDescent="0.2"/>
    <row r="79" spans="1:17" ht="36.75" customHeight="1" x14ac:dyDescent="0.2">
      <c r="B79" s="186" t="s">
        <v>83</v>
      </c>
      <c r="C79" s="186"/>
      <c r="D79" s="186"/>
      <c r="E79" s="186"/>
      <c r="F79" s="186"/>
      <c r="G79" s="187"/>
      <c r="N79" s="188" t="s">
        <v>84</v>
      </c>
      <c r="O79" s="188"/>
    </row>
    <row r="80" spans="1:17" ht="11.1" customHeight="1" x14ac:dyDescent="0.2">
      <c r="B80" s="186" t="s">
        <v>23</v>
      </c>
      <c r="C80" s="186"/>
      <c r="D80" s="186"/>
      <c r="E80" s="186"/>
      <c r="F80" s="186"/>
      <c r="G80" s="189" t="s">
        <v>20</v>
      </c>
      <c r="H80" s="189"/>
      <c r="I80" s="189"/>
      <c r="M80" s="190"/>
      <c r="N80" s="190" t="s">
        <v>65</v>
      </c>
      <c r="O80" s="190"/>
    </row>
    <row r="81" spans="2:15" ht="18" customHeight="1" x14ac:dyDescent="0.2"/>
    <row r="82" spans="2:15" ht="11.45" customHeight="1" x14ac:dyDescent="0.2">
      <c r="B82" s="191" t="s">
        <v>22</v>
      </c>
      <c r="C82" s="191"/>
    </row>
    <row r="83" spans="2:15" ht="12.95" customHeight="1" x14ac:dyDescent="0.2">
      <c r="B83" s="186" t="s">
        <v>52</v>
      </c>
      <c r="C83" s="186"/>
      <c r="D83" s="186"/>
      <c r="E83" s="186"/>
      <c r="F83" s="186"/>
      <c r="G83" s="187"/>
      <c r="N83" s="188" t="s">
        <v>66</v>
      </c>
      <c r="O83" s="188"/>
    </row>
    <row r="84" spans="2:15" ht="11.1" customHeight="1" x14ac:dyDescent="0.2">
      <c r="B84" s="186" t="s">
        <v>23</v>
      </c>
      <c r="C84" s="186"/>
      <c r="D84" s="186"/>
      <c r="E84" s="186"/>
      <c r="F84" s="186"/>
      <c r="G84" s="189" t="s">
        <v>20</v>
      </c>
      <c r="H84" s="189"/>
      <c r="I84" s="189"/>
      <c r="M84" s="190"/>
      <c r="N84" s="190" t="s">
        <v>65</v>
      </c>
      <c r="O84" s="190"/>
    </row>
    <row r="86" spans="2:15" ht="11.45" customHeight="1" x14ac:dyDescent="0.2">
      <c r="B86" s="192"/>
      <c r="C86" s="192"/>
    </row>
    <row r="87" spans="2:15" ht="15" customHeight="1" x14ac:dyDescent="0.2">
      <c r="B87" s="193" t="s">
        <v>51</v>
      </c>
      <c r="C87" s="193"/>
    </row>
    <row r="88" spans="2:15" ht="22.5" customHeight="1" x14ac:dyDescent="0.2">
      <c r="B88" s="28" t="s">
        <v>50</v>
      </c>
      <c r="C88" s="28"/>
    </row>
  </sheetData>
  <mergeCells count="177">
    <mergeCell ref="P69:Q69"/>
    <mergeCell ref="A56:B57"/>
    <mergeCell ref="C56:I57"/>
    <mergeCell ref="J56:J57"/>
    <mergeCell ref="A58:B58"/>
    <mergeCell ref="P59:Q59"/>
    <mergeCell ref="K60:L60"/>
    <mergeCell ref="C69:I69"/>
    <mergeCell ref="K69:L69"/>
    <mergeCell ref="M69:N69"/>
    <mergeCell ref="A59:B59"/>
    <mergeCell ref="P58:Q58"/>
    <mergeCell ref="C63:I63"/>
    <mergeCell ref="K63:L63"/>
    <mergeCell ref="M63:N63"/>
    <mergeCell ref="P63:Q63"/>
    <mergeCell ref="K62:L62"/>
    <mergeCell ref="P60:Q60"/>
    <mergeCell ref="C67:I67"/>
    <mergeCell ref="K67:L67"/>
    <mergeCell ref="M67:N67"/>
    <mergeCell ref="P67:Q67"/>
    <mergeCell ref="O56:O57"/>
    <mergeCell ref="K68:L68"/>
    <mergeCell ref="O1:Q6"/>
    <mergeCell ref="J24:M24"/>
    <mergeCell ref="J25:M25"/>
    <mergeCell ref="O24:P24"/>
    <mergeCell ref="O25:P25"/>
    <mergeCell ref="G24:H24"/>
    <mergeCell ref="G25:H25"/>
    <mergeCell ref="D24:E24"/>
    <mergeCell ref="D25:E25"/>
    <mergeCell ref="B22:D22"/>
    <mergeCell ref="F21:M21"/>
    <mergeCell ref="F22:M22"/>
    <mergeCell ref="O21:P21"/>
    <mergeCell ref="O22:P22"/>
    <mergeCell ref="M9:Q9"/>
    <mergeCell ref="M10:Q10"/>
    <mergeCell ref="A14:Q14"/>
    <mergeCell ref="A15:Q15"/>
    <mergeCell ref="B18:D18"/>
    <mergeCell ref="B19:D19"/>
    <mergeCell ref="O18:P18"/>
    <mergeCell ref="O19:P19"/>
    <mergeCell ref="F18:M18"/>
    <mergeCell ref="F19:M19"/>
    <mergeCell ref="B86:C86"/>
    <mergeCell ref="B87:C87"/>
    <mergeCell ref="B88:C88"/>
    <mergeCell ref="N79:O79"/>
    <mergeCell ref="G80:I80"/>
    <mergeCell ref="N83:O83"/>
    <mergeCell ref="B79:F79"/>
    <mergeCell ref="B80:F80"/>
    <mergeCell ref="B82:C82"/>
    <mergeCell ref="B21:D21"/>
    <mergeCell ref="B27:Q27"/>
    <mergeCell ref="B29:Q29"/>
    <mergeCell ref="B30:Q30"/>
    <mergeCell ref="B35:Q35"/>
    <mergeCell ref="B36:Q36"/>
    <mergeCell ref="A39:B39"/>
    <mergeCell ref="A43:B44"/>
    <mergeCell ref="L43:M44"/>
    <mergeCell ref="C39:Q39"/>
    <mergeCell ref="A40:B40"/>
    <mergeCell ref="C40:Q40"/>
    <mergeCell ref="J43:K44"/>
    <mergeCell ref="B24:C24"/>
    <mergeCell ref="B25:C25"/>
    <mergeCell ref="L45:M45"/>
    <mergeCell ref="B31:Q31"/>
    <mergeCell ref="A32:B32"/>
    <mergeCell ref="C32:Q32"/>
    <mergeCell ref="A33:B33"/>
    <mergeCell ref="C33:Q33"/>
    <mergeCell ref="N43:Q44"/>
    <mergeCell ref="N45:Q45"/>
    <mergeCell ref="A45:B45"/>
    <mergeCell ref="C43:I44"/>
    <mergeCell ref="C45:I45"/>
    <mergeCell ref="J45:K45"/>
    <mergeCell ref="J46:K46"/>
    <mergeCell ref="A50:K50"/>
    <mergeCell ref="A51:K51"/>
    <mergeCell ref="N46:Q46"/>
    <mergeCell ref="L47:M47"/>
    <mergeCell ref="N47:Q47"/>
    <mergeCell ref="J47:K47"/>
    <mergeCell ref="C46:I46"/>
    <mergeCell ref="L46:M46"/>
    <mergeCell ref="P51:Q51"/>
    <mergeCell ref="N51:O51"/>
    <mergeCell ref="L51:M51"/>
    <mergeCell ref="P50:Q50"/>
    <mergeCell ref="N50:O50"/>
    <mergeCell ref="C47:I47"/>
    <mergeCell ref="M68:N68"/>
    <mergeCell ref="L50:M50"/>
    <mergeCell ref="P56:Q57"/>
    <mergeCell ref="A53:K53"/>
    <mergeCell ref="K65:L65"/>
    <mergeCell ref="M62:N62"/>
    <mergeCell ref="M64:N64"/>
    <mergeCell ref="M65:N65"/>
    <mergeCell ref="M58:N58"/>
    <mergeCell ref="K56:L57"/>
    <mergeCell ref="K58:L58"/>
    <mergeCell ref="C58:I58"/>
    <mergeCell ref="P53:Q53"/>
    <mergeCell ref="M56:N57"/>
    <mergeCell ref="M60:N60"/>
    <mergeCell ref="K64:L64"/>
    <mergeCell ref="A52:K52"/>
    <mergeCell ref="L52:M52"/>
    <mergeCell ref="K76:L76"/>
    <mergeCell ref="B83:F83"/>
    <mergeCell ref="C77:I77"/>
    <mergeCell ref="K77:L77"/>
    <mergeCell ref="M77:N77"/>
    <mergeCell ref="A46:B46"/>
    <mergeCell ref="P66:Q66"/>
    <mergeCell ref="C68:I68"/>
    <mergeCell ref="C59:I59"/>
    <mergeCell ref="K59:L59"/>
    <mergeCell ref="M59:N59"/>
    <mergeCell ref="P52:Q52"/>
    <mergeCell ref="N52:O52"/>
    <mergeCell ref="N53:O53"/>
    <mergeCell ref="L53:M53"/>
    <mergeCell ref="C60:I60"/>
    <mergeCell ref="C62:I62"/>
    <mergeCell ref="C64:I64"/>
    <mergeCell ref="P62:Q62"/>
    <mergeCell ref="C65:I65"/>
    <mergeCell ref="C61:I61"/>
    <mergeCell ref="K61:L61"/>
    <mergeCell ref="M61:N61"/>
    <mergeCell ref="P61:Q61"/>
    <mergeCell ref="M76:N76"/>
    <mergeCell ref="P77:Q77"/>
    <mergeCell ref="B84:F84"/>
    <mergeCell ref="P70:Q70"/>
    <mergeCell ref="P72:Q72"/>
    <mergeCell ref="P64:Q64"/>
    <mergeCell ref="P65:Q65"/>
    <mergeCell ref="P68:Q68"/>
    <mergeCell ref="C66:I66"/>
    <mergeCell ref="K66:L66"/>
    <mergeCell ref="M66:N66"/>
    <mergeCell ref="G84:I84"/>
    <mergeCell ref="C73:I73"/>
    <mergeCell ref="C72:I72"/>
    <mergeCell ref="P76:Q76"/>
    <mergeCell ref="C70:I70"/>
    <mergeCell ref="K74:L74"/>
    <mergeCell ref="C74:I74"/>
    <mergeCell ref="C76:I76"/>
    <mergeCell ref="P73:Q73"/>
    <mergeCell ref="P71:Q71"/>
    <mergeCell ref="K73:L73"/>
    <mergeCell ref="M73:N73"/>
    <mergeCell ref="K70:L70"/>
    <mergeCell ref="K72:L72"/>
    <mergeCell ref="M70:N70"/>
    <mergeCell ref="C75:I75"/>
    <mergeCell ref="K75:L75"/>
    <mergeCell ref="M75:N75"/>
    <mergeCell ref="P75:Q75"/>
    <mergeCell ref="P74:Q74"/>
    <mergeCell ref="M74:N74"/>
    <mergeCell ref="M72:N72"/>
    <mergeCell ref="C71:I71"/>
    <mergeCell ref="K71:L71"/>
    <mergeCell ref="M71:N71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  <rowBreaks count="1" manualBreakCount="1">
    <brk id="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2023-07-21T15:16:57Z</cp:lastPrinted>
  <dcterms:created xsi:type="dcterms:W3CDTF">2019-02-11T09:54:24Z</dcterms:created>
  <dcterms:modified xsi:type="dcterms:W3CDTF">2023-08-23T12:58:48Z</dcterms:modified>
</cp:coreProperties>
</file>